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\\192.168.60.111\пвк\Экономический отдел\Договоры\Геликон Про сайт\Наполнение сайта\"/>
    </mc:Choice>
  </mc:AlternateContent>
  <xr:revisionPtr revIDLastSave="0" documentId="8_{3068D43F-8E19-4CED-8D9F-A37ED38B7D49}" xr6:coauthVersionLast="47" xr6:coauthVersionMax="47" xr10:uidLastSave="{00000000-0000-0000-0000-000000000000}"/>
  <bookViews>
    <workbookView xWindow="-110" yWindow="-110" windowWidth="34620" windowHeight="14020" xr2:uid="{63154E8C-0344-475F-8547-5F045ACD673D}"/>
  </bookViews>
  <sheets>
    <sheet name="СК Индустриальн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9" i="1" l="1"/>
  <c r="H29" i="1"/>
  <c r="I28" i="1"/>
  <c r="H28" i="1"/>
  <c r="I27" i="1"/>
  <c r="H27" i="1"/>
  <c r="I26" i="1"/>
  <c r="H26" i="1"/>
  <c r="I25" i="1"/>
  <c r="H25" i="1"/>
  <c r="I24" i="1"/>
  <c r="H24" i="1"/>
  <c r="I23" i="1"/>
  <c r="H23" i="1"/>
  <c r="I22" i="1"/>
  <c r="H22" i="1"/>
  <c r="I21" i="1"/>
  <c r="H21" i="1"/>
  <c r="I20" i="1"/>
  <c r="H20" i="1"/>
  <c r="I19" i="1"/>
  <c r="H19" i="1"/>
  <c r="I18" i="1"/>
  <c r="H18" i="1"/>
  <c r="I16" i="1"/>
  <c r="H16" i="1"/>
  <c r="I15" i="1"/>
  <c r="H15" i="1"/>
  <c r="I14" i="1"/>
  <c r="H14" i="1"/>
  <c r="I13" i="1"/>
  <c r="H13" i="1"/>
  <c r="I12" i="1"/>
  <c r="H12" i="1"/>
  <c r="I11" i="1"/>
  <c r="H11" i="1"/>
  <c r="I10" i="1"/>
  <c r="H10" i="1"/>
  <c r="C31" i="1" s="1"/>
  <c r="C32" i="1" s="1"/>
  <c r="I9" i="1"/>
  <c r="H9" i="1"/>
</calcChain>
</file>

<file path=xl/sharedStrings.xml><?xml version="1.0" encoding="utf-8"?>
<sst xmlns="http://schemas.openxmlformats.org/spreadsheetml/2006/main" count="39" uniqueCount="21">
  <si>
    <t>Система водоотведения Индустриальный район г. Перми (ул. Промышленная)</t>
  </si>
  <si>
    <t xml:space="preserve">В отношении заявителей, величина подключаемой (присоединяемой) нагрузки объектов которых не превышает 250 куб. метров в сутки и (или) осуществляется с использованием создаваемых сетей с наружным диаметром, не превышающим 250 мм: </t>
  </si>
  <si>
    <t>Расчет ориентировочной стоимости строительства сети, без учета стомости платы за нагрузку:</t>
  </si>
  <si>
    <t>Способ прокладки/диаметр/ материал:</t>
  </si>
  <si>
    <t>Протяженность 
до 100 п.м включительно</t>
  </si>
  <si>
    <t>Протяженность 
от 100 п.м</t>
  </si>
  <si>
    <t>Тип прокладки</t>
  </si>
  <si>
    <t>Траншейный способ прокладки:</t>
  </si>
  <si>
    <t>Сеть из ПЭ Д 160 мм (самотечная)</t>
  </si>
  <si>
    <t>Сеть без благоустройства и колодцев</t>
  </si>
  <si>
    <t>Сеть с колодцами и устройством газона</t>
  </si>
  <si>
    <t>Сеть с колодцами и устройством асфальтового покрытия</t>
  </si>
  <si>
    <t>Сеть в футляре с колодцами и асфальтом</t>
  </si>
  <si>
    <t>Сеть из ПЭ 2Д 110 мм (напорная)</t>
  </si>
  <si>
    <t>Бестраншейный способ прокладки:</t>
  </si>
  <si>
    <t>Сеть из ПЭ Д 225 мм (самотечная)</t>
  </si>
  <si>
    <t>Стоимость подключения</t>
  </si>
  <si>
    <t>тыс.руб. без НДС</t>
  </si>
  <si>
    <t>тыс.руб. с НДС 22%</t>
  </si>
  <si>
    <t>*Расчет является ориентировочным, окончательный расчет стоимости за подключаемую нагрузку и окончательный полный расчет стоимости подключения может быть произведен после подачи заявки на подключение в установленном законодательством порядке</t>
  </si>
  <si>
    <t>**В отношении заявителей, величина подключаемой (присоединяемой) нагрузки объектов которых превышает 250 куб. метров в сутки и (или) осуществляется с использованием создаваемых сетей с наружным диаметром, превышающим 250 мм размер платы за подключение устанавливается органом регулирования тарифов индивидуально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</si>
</sst>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4" fontId="2" fillId="0" borderId="0" xfId="0" applyNumberFormat="1" applyFont="1" applyAlignment="1">
      <alignment vertical="center"/>
    </xf>
    <xf numFmtId="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4" fontId="3" fillId="0" borderId="0" xfId="0" applyNumberFormat="1" applyFont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0" fillId="2" borderId="4" xfId="0" applyFill="1" applyBorder="1" applyAlignment="1" applyProtection="1">
      <alignment horizontal="center" vertical="center"/>
      <protection locked="0"/>
    </xf>
    <xf numFmtId="0" fontId="5" fillId="0" borderId="4" xfId="0" applyFont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0" fontId="0" fillId="0" borderId="0" xfId="0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4" fontId="3" fillId="3" borderId="7" xfId="0" applyNumberFormat="1" applyFont="1" applyFill="1" applyBorder="1" applyAlignment="1">
      <alignment horizontal="center" vertical="center"/>
    </xf>
    <xf numFmtId="4" fontId="3" fillId="3" borderId="8" xfId="0" applyNumberFormat="1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4" fontId="3" fillId="3" borderId="12" xfId="0" applyNumberFormat="1" applyFont="1" applyFill="1" applyBorder="1" applyAlignment="1">
      <alignment horizontal="center" vertical="center"/>
    </xf>
    <xf numFmtId="4" fontId="3" fillId="3" borderId="13" xfId="0" applyNumberFormat="1" applyFont="1" applyFill="1" applyBorder="1" applyAlignment="1">
      <alignment horizontal="center" vertical="center"/>
    </xf>
    <xf numFmtId="0" fontId="3" fillId="0" borderId="14" xfId="0" applyFont="1" applyBorder="1" applyAlignment="1">
      <alignment horizontal="center" vertical="center" wrapText="1"/>
    </xf>
    <xf numFmtId="0" fontId="0" fillId="0" borderId="0" xfId="0" applyAlignment="1">
      <alignment horizontal="justify" vertical="center" wrapText="1"/>
    </xf>
    <xf numFmtId="0" fontId="0" fillId="0" borderId="0" xfId="0" applyAlignment="1">
      <alignment horizontal="justify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1D907-6AED-4F6C-9515-45F23C59BF19}">
  <dimension ref="A1:I36"/>
  <sheetViews>
    <sheetView tabSelected="1" zoomScale="80" zoomScaleNormal="80" workbookViewId="0">
      <pane xSplit="2" ySplit="7" topLeftCell="C26" activePane="bottomRight" state="frozen"/>
      <selection pane="topRight" activeCell="C1" sqref="C1"/>
      <selection pane="bottomLeft" activeCell="A8" sqref="A8"/>
      <selection pane="bottomRight" activeCell="C19" sqref="C19"/>
    </sheetView>
  </sheetViews>
  <sheetFormatPr defaultColWidth="9.1796875" defaultRowHeight="14.5" x14ac:dyDescent="0.35"/>
  <cols>
    <col min="1" max="1" width="27.7265625" style="7" customWidth="1"/>
    <col min="2" max="2" width="31.90625" style="8" customWidth="1"/>
    <col min="3" max="4" width="23.36328125" style="7" customWidth="1"/>
    <col min="5" max="5" width="30.08984375" style="7" customWidth="1"/>
    <col min="6" max="7" width="18.1796875" style="7" hidden="1" customWidth="1"/>
    <col min="8" max="9" width="18.1796875" style="6" hidden="1" customWidth="1"/>
    <col min="10" max="16384" width="9.1796875" style="7"/>
  </cols>
  <sheetData>
    <row r="1" spans="1:9" ht="20" customHeight="1" thickBot="1" x14ac:dyDescent="0.4">
      <c r="A1" s="1" t="s">
        <v>0</v>
      </c>
      <c r="B1" s="2"/>
      <c r="C1" s="2"/>
      <c r="D1" s="2"/>
      <c r="E1" s="3"/>
      <c r="F1" s="4"/>
      <c r="G1" s="4"/>
      <c r="H1" s="5"/>
    </row>
    <row r="2" spans="1:9" ht="15" thickBot="1" x14ac:dyDescent="0.4"/>
    <row r="3" spans="1:9" ht="48" customHeight="1" thickBot="1" x14ac:dyDescent="0.4">
      <c r="A3" s="9" t="s">
        <v>1</v>
      </c>
      <c r="B3" s="10"/>
      <c r="C3" s="10"/>
      <c r="D3" s="10"/>
      <c r="E3" s="11"/>
      <c r="F3" s="12"/>
    </row>
    <row r="4" spans="1:9" x14ac:dyDescent="0.35">
      <c r="A4" s="13"/>
      <c r="B4" s="13"/>
      <c r="C4" s="13"/>
      <c r="D4" s="13"/>
      <c r="E4" s="13"/>
      <c r="F4" s="12"/>
    </row>
    <row r="5" spans="1:9" ht="19" customHeight="1" x14ac:dyDescent="0.35">
      <c r="A5" s="14" t="s">
        <v>2</v>
      </c>
      <c r="B5" s="14"/>
      <c r="C5" s="14"/>
      <c r="D5" s="14"/>
      <c r="E5" s="14"/>
      <c r="F5" s="12"/>
    </row>
    <row r="6" spans="1:9" ht="19" customHeight="1" x14ac:dyDescent="0.35">
      <c r="A6" s="15"/>
      <c r="B6" s="15"/>
      <c r="C6" s="15"/>
      <c r="D6" s="15"/>
      <c r="E6" s="15"/>
      <c r="F6" s="12"/>
    </row>
    <row r="7" spans="1:9" s="18" customFormat="1" ht="44" customHeight="1" x14ac:dyDescent="0.35">
      <c r="A7" s="16" t="s">
        <v>3</v>
      </c>
      <c r="B7" s="16"/>
      <c r="C7" s="17" t="s">
        <v>4</v>
      </c>
      <c r="D7" s="17" t="s">
        <v>5</v>
      </c>
      <c r="E7" s="17" t="s">
        <v>6</v>
      </c>
      <c r="F7" s="7"/>
      <c r="H7" s="19"/>
      <c r="I7" s="19"/>
    </row>
    <row r="8" spans="1:9" s="18" customFormat="1" x14ac:dyDescent="0.35">
      <c r="A8" s="20" t="s">
        <v>7</v>
      </c>
      <c r="B8" s="20"/>
      <c r="C8" s="21"/>
      <c r="D8" s="21"/>
      <c r="E8" s="21"/>
      <c r="F8" s="7"/>
      <c r="H8" s="19"/>
      <c r="I8" s="19"/>
    </row>
    <row r="9" spans="1:9" ht="22.5" customHeight="1" x14ac:dyDescent="0.35">
      <c r="A9" s="22" t="s">
        <v>8</v>
      </c>
      <c r="B9" s="22"/>
      <c r="C9" s="23"/>
      <c r="D9" s="23"/>
      <c r="E9" s="24" t="s">
        <v>9</v>
      </c>
      <c r="F9" s="25">
        <v>1372.53</v>
      </c>
      <c r="G9" s="25">
        <v>1219.8900000000001</v>
      </c>
      <c r="H9" s="25">
        <f t="shared" ref="H9:I16" si="0">C9*F9*1000/100</f>
        <v>0</v>
      </c>
      <c r="I9" s="6">
        <f t="shared" si="0"/>
        <v>0</v>
      </c>
    </row>
    <row r="10" spans="1:9" ht="22.5" customHeight="1" x14ac:dyDescent="0.35">
      <c r="A10" s="22"/>
      <c r="B10" s="22"/>
      <c r="C10" s="23"/>
      <c r="D10" s="23"/>
      <c r="E10" s="24" t="s">
        <v>10</v>
      </c>
      <c r="F10" s="25">
        <v>3266.27</v>
      </c>
      <c r="G10" s="25">
        <v>3012.9839999999999</v>
      </c>
      <c r="H10" s="25">
        <f t="shared" si="0"/>
        <v>0</v>
      </c>
      <c r="I10" s="6">
        <f t="shared" si="0"/>
        <v>0</v>
      </c>
    </row>
    <row r="11" spans="1:9" ht="22.5" customHeight="1" x14ac:dyDescent="0.35">
      <c r="A11" s="22"/>
      <c r="B11" s="22"/>
      <c r="C11" s="23"/>
      <c r="D11" s="23"/>
      <c r="E11" s="24" t="s">
        <v>11</v>
      </c>
      <c r="F11" s="25">
        <v>5734.35</v>
      </c>
      <c r="G11" s="25">
        <v>5481.0680000000002</v>
      </c>
      <c r="H11" s="25">
        <f t="shared" si="0"/>
        <v>0</v>
      </c>
      <c r="I11" s="6">
        <f t="shared" si="0"/>
        <v>0</v>
      </c>
    </row>
    <row r="12" spans="1:9" ht="22.5" customHeight="1" x14ac:dyDescent="0.35">
      <c r="A12" s="22"/>
      <c r="B12" s="22"/>
      <c r="C12" s="23"/>
      <c r="D12" s="23"/>
      <c r="E12" s="24" t="s">
        <v>12</v>
      </c>
      <c r="F12" s="25">
        <v>6972.71</v>
      </c>
      <c r="G12" s="25">
        <v>6422.9110000000001</v>
      </c>
      <c r="H12" s="25">
        <f t="shared" si="0"/>
        <v>0</v>
      </c>
      <c r="I12" s="6">
        <f t="shared" si="0"/>
        <v>0</v>
      </c>
    </row>
    <row r="13" spans="1:9" ht="22.5" customHeight="1" x14ac:dyDescent="0.35">
      <c r="A13" s="22" t="s">
        <v>13</v>
      </c>
      <c r="B13" s="22"/>
      <c r="C13" s="23"/>
      <c r="D13" s="23"/>
      <c r="E13" s="24" t="s">
        <v>9</v>
      </c>
      <c r="F13" s="25">
        <v>1738.18</v>
      </c>
      <c r="G13" s="25">
        <v>1585.5409999999999</v>
      </c>
      <c r="H13" s="25">
        <f t="shared" si="0"/>
        <v>0</v>
      </c>
      <c r="I13" s="6">
        <f t="shared" si="0"/>
        <v>0</v>
      </c>
    </row>
    <row r="14" spans="1:9" ht="22.5" customHeight="1" x14ac:dyDescent="0.35">
      <c r="A14" s="22"/>
      <c r="B14" s="22"/>
      <c r="C14" s="23"/>
      <c r="D14" s="23"/>
      <c r="E14" s="24" t="s">
        <v>10</v>
      </c>
      <c r="F14" s="25">
        <v>3631.92</v>
      </c>
      <c r="G14" s="25">
        <v>3378.636</v>
      </c>
      <c r="H14" s="25">
        <f t="shared" si="0"/>
        <v>0</v>
      </c>
      <c r="I14" s="6">
        <f t="shared" si="0"/>
        <v>0</v>
      </c>
    </row>
    <row r="15" spans="1:9" ht="22.5" customHeight="1" x14ac:dyDescent="0.35">
      <c r="A15" s="22"/>
      <c r="B15" s="22"/>
      <c r="C15" s="23"/>
      <c r="D15" s="23"/>
      <c r="E15" s="24" t="s">
        <v>11</v>
      </c>
      <c r="F15" s="25">
        <v>6100</v>
      </c>
      <c r="G15" s="25">
        <v>5846.72</v>
      </c>
      <c r="H15" s="25">
        <f t="shared" si="0"/>
        <v>0</v>
      </c>
      <c r="I15" s="6">
        <f t="shared" si="0"/>
        <v>0</v>
      </c>
    </row>
    <row r="16" spans="1:9" ht="22.5" customHeight="1" x14ac:dyDescent="0.35">
      <c r="A16" s="22"/>
      <c r="B16" s="22"/>
      <c r="C16" s="23"/>
      <c r="D16" s="23"/>
      <c r="E16" s="24" t="s">
        <v>12</v>
      </c>
      <c r="F16" s="25">
        <v>7338.37</v>
      </c>
      <c r="G16" s="25">
        <v>7085.0810000000001</v>
      </c>
      <c r="H16" s="25">
        <f t="shared" si="0"/>
        <v>0</v>
      </c>
      <c r="I16" s="6">
        <f t="shared" si="0"/>
        <v>0</v>
      </c>
    </row>
    <row r="17" spans="1:9" s="18" customFormat="1" x14ac:dyDescent="0.35">
      <c r="A17" s="20" t="s">
        <v>14</v>
      </c>
      <c r="B17" s="20"/>
      <c r="C17" s="21"/>
      <c r="D17" s="21"/>
      <c r="E17" s="21"/>
      <c r="F17" s="7"/>
      <c r="H17" s="19"/>
      <c r="I17" s="19"/>
    </row>
    <row r="18" spans="1:9" ht="22.5" customHeight="1" x14ac:dyDescent="0.35">
      <c r="A18" s="22" t="s">
        <v>8</v>
      </c>
      <c r="B18" s="22"/>
      <c r="C18" s="23"/>
      <c r="D18" s="23"/>
      <c r="E18" s="24" t="s">
        <v>9</v>
      </c>
      <c r="F18" s="25">
        <v>2660.94</v>
      </c>
      <c r="G18" s="25">
        <v>2508.297</v>
      </c>
      <c r="H18" s="25">
        <f t="shared" ref="H18:I29" si="1">C18*F18*1000/100</f>
        <v>0</v>
      </c>
      <c r="I18" s="6">
        <f t="shared" si="1"/>
        <v>0</v>
      </c>
    </row>
    <row r="19" spans="1:9" ht="22.5" customHeight="1" x14ac:dyDescent="0.35">
      <c r="A19" s="22"/>
      <c r="B19" s="22"/>
      <c r="C19" s="23"/>
      <c r="D19" s="23"/>
      <c r="E19" s="24" t="s">
        <v>10</v>
      </c>
      <c r="F19" s="25">
        <v>4371.3900000000003</v>
      </c>
      <c r="G19" s="25">
        <v>4118.1090000000004</v>
      </c>
      <c r="H19" s="25">
        <f t="shared" si="1"/>
        <v>0</v>
      </c>
      <c r="I19" s="6">
        <f t="shared" si="1"/>
        <v>0</v>
      </c>
    </row>
    <row r="20" spans="1:9" ht="22.5" customHeight="1" x14ac:dyDescent="0.35">
      <c r="A20" s="22"/>
      <c r="B20" s="22"/>
      <c r="C20" s="23"/>
      <c r="D20" s="23"/>
      <c r="E20" s="24" t="s">
        <v>11</v>
      </c>
      <c r="F20" s="25">
        <v>5059.3900000000003</v>
      </c>
      <c r="G20" s="25">
        <v>4806.1009999999997</v>
      </c>
      <c r="H20" s="25">
        <f t="shared" si="1"/>
        <v>0</v>
      </c>
      <c r="I20" s="6">
        <f t="shared" si="1"/>
        <v>0</v>
      </c>
    </row>
    <row r="21" spans="1:9" ht="22.5" customHeight="1" x14ac:dyDescent="0.35">
      <c r="A21" s="22"/>
      <c r="B21" s="22"/>
      <c r="C21" s="23"/>
      <c r="D21" s="23"/>
      <c r="E21" s="24" t="s">
        <v>12</v>
      </c>
      <c r="F21" s="25">
        <v>6023.89</v>
      </c>
      <c r="G21" s="25">
        <v>5770.6049999999996</v>
      </c>
      <c r="H21" s="25">
        <f t="shared" si="1"/>
        <v>0</v>
      </c>
      <c r="I21" s="6">
        <f t="shared" si="1"/>
        <v>0</v>
      </c>
    </row>
    <row r="22" spans="1:9" ht="22.5" customHeight="1" x14ac:dyDescent="0.35">
      <c r="A22" s="22" t="s">
        <v>15</v>
      </c>
      <c r="B22" s="22"/>
      <c r="C22" s="23"/>
      <c r="D22" s="23"/>
      <c r="E22" s="24" t="s">
        <v>9</v>
      </c>
      <c r="F22" s="25">
        <v>2791.91</v>
      </c>
      <c r="G22" s="25">
        <v>2639.27</v>
      </c>
      <c r="H22" s="25">
        <f t="shared" si="1"/>
        <v>0</v>
      </c>
      <c r="I22" s="6">
        <f t="shared" si="1"/>
        <v>0</v>
      </c>
    </row>
    <row r="23" spans="1:9" ht="22.5" customHeight="1" x14ac:dyDescent="0.35">
      <c r="A23" s="22"/>
      <c r="B23" s="22"/>
      <c r="C23" s="23"/>
      <c r="D23" s="23"/>
      <c r="E23" s="24" t="s">
        <v>10</v>
      </c>
      <c r="F23" s="25">
        <v>4502.37</v>
      </c>
      <c r="G23" s="25">
        <v>4249.0820000000003</v>
      </c>
      <c r="H23" s="25">
        <f t="shared" si="1"/>
        <v>0</v>
      </c>
      <c r="I23" s="6">
        <f t="shared" si="1"/>
        <v>0</v>
      </c>
    </row>
    <row r="24" spans="1:9" ht="22.5" customHeight="1" x14ac:dyDescent="0.35">
      <c r="A24" s="22"/>
      <c r="B24" s="22"/>
      <c r="C24" s="23"/>
      <c r="D24" s="23"/>
      <c r="E24" s="24" t="s">
        <v>11</v>
      </c>
      <c r="F24" s="25">
        <v>5190.3599999999997</v>
      </c>
      <c r="G24" s="25">
        <v>4937.0739999999996</v>
      </c>
      <c r="H24" s="25">
        <f t="shared" si="1"/>
        <v>0</v>
      </c>
      <c r="I24" s="6">
        <f t="shared" si="1"/>
        <v>0</v>
      </c>
    </row>
    <row r="25" spans="1:9" ht="22.5" customHeight="1" x14ac:dyDescent="0.35">
      <c r="A25" s="22"/>
      <c r="B25" s="22"/>
      <c r="C25" s="23"/>
      <c r="D25" s="23"/>
      <c r="E25" s="24" t="s">
        <v>12</v>
      </c>
      <c r="F25" s="25">
        <v>6368.72</v>
      </c>
      <c r="G25" s="25">
        <v>6115.4369999999999</v>
      </c>
      <c r="H25" s="25">
        <f t="shared" si="1"/>
        <v>0</v>
      </c>
      <c r="I25" s="6">
        <f t="shared" si="1"/>
        <v>0</v>
      </c>
    </row>
    <row r="26" spans="1:9" ht="22.5" customHeight="1" x14ac:dyDescent="0.35">
      <c r="A26" s="22" t="s">
        <v>13</v>
      </c>
      <c r="B26" s="22"/>
      <c r="C26" s="23"/>
      <c r="D26" s="23"/>
      <c r="E26" s="24" t="s">
        <v>9</v>
      </c>
      <c r="F26" s="25">
        <v>2601.71</v>
      </c>
      <c r="G26" s="25">
        <v>2449.0720000000001</v>
      </c>
      <c r="H26" s="25">
        <f t="shared" si="1"/>
        <v>0</v>
      </c>
      <c r="I26" s="6">
        <f t="shared" si="1"/>
        <v>0</v>
      </c>
    </row>
    <row r="27" spans="1:9" ht="22.5" customHeight="1" x14ac:dyDescent="0.35">
      <c r="A27" s="22"/>
      <c r="B27" s="22"/>
      <c r="C27" s="23"/>
      <c r="D27" s="23"/>
      <c r="E27" s="24" t="s">
        <v>10</v>
      </c>
      <c r="F27" s="25">
        <v>4312.17</v>
      </c>
      <c r="G27" s="25">
        <v>4058.884</v>
      </c>
      <c r="H27" s="25">
        <f t="shared" si="1"/>
        <v>0</v>
      </c>
      <c r="I27" s="6">
        <f t="shared" si="1"/>
        <v>0</v>
      </c>
    </row>
    <row r="28" spans="1:9" ht="22.5" customHeight="1" x14ac:dyDescent="0.35">
      <c r="A28" s="22"/>
      <c r="B28" s="22"/>
      <c r="C28" s="23"/>
      <c r="D28" s="23"/>
      <c r="E28" s="24" t="s">
        <v>11</v>
      </c>
      <c r="F28" s="25">
        <v>5000.16</v>
      </c>
      <c r="G28" s="25">
        <v>4746.8760000000002</v>
      </c>
      <c r="H28" s="25">
        <f t="shared" si="1"/>
        <v>0</v>
      </c>
      <c r="I28" s="6">
        <f t="shared" si="1"/>
        <v>0</v>
      </c>
    </row>
    <row r="29" spans="1:9" ht="22.5" customHeight="1" x14ac:dyDescent="0.35">
      <c r="A29" s="22"/>
      <c r="B29" s="22"/>
      <c r="C29" s="23"/>
      <c r="D29" s="23"/>
      <c r="E29" s="24" t="s">
        <v>12</v>
      </c>
      <c r="F29" s="25">
        <v>6238.52</v>
      </c>
      <c r="G29" s="25">
        <v>5985.2359999999999</v>
      </c>
      <c r="H29" s="25">
        <f t="shared" si="1"/>
        <v>0</v>
      </c>
      <c r="I29" s="6">
        <f t="shared" si="1"/>
        <v>0</v>
      </c>
    </row>
    <row r="30" spans="1:9" ht="3.5" customHeight="1" thickBot="1" x14ac:dyDescent="0.4">
      <c r="E30" s="26"/>
      <c r="F30" s="25"/>
      <c r="G30" s="25"/>
      <c r="H30" s="25"/>
    </row>
    <row r="31" spans="1:9" x14ac:dyDescent="0.35">
      <c r="A31" s="27" t="s">
        <v>16</v>
      </c>
      <c r="B31" s="28"/>
      <c r="C31" s="29">
        <f>SUM(H7:H29)+SUM(I7:I29)</f>
        <v>0</v>
      </c>
      <c r="D31" s="30"/>
      <c r="E31" s="31" t="s">
        <v>17</v>
      </c>
      <c r="F31" s="25"/>
      <c r="G31" s="25"/>
      <c r="H31" s="25"/>
    </row>
    <row r="32" spans="1:9" ht="15" thickBot="1" x14ac:dyDescent="0.4">
      <c r="A32" s="32"/>
      <c r="B32" s="33"/>
      <c r="C32" s="34">
        <f>C31*1.22</f>
        <v>0</v>
      </c>
      <c r="D32" s="35"/>
      <c r="E32" s="36" t="s">
        <v>18</v>
      </c>
      <c r="F32" s="25"/>
      <c r="G32" s="25"/>
      <c r="H32" s="25"/>
    </row>
    <row r="33" spans="1:8" x14ac:dyDescent="0.35">
      <c r="F33" s="25"/>
      <c r="G33" s="25"/>
      <c r="H33" s="25"/>
    </row>
    <row r="34" spans="1:8" ht="31.5" customHeight="1" x14ac:dyDescent="0.35">
      <c r="A34" s="37" t="s">
        <v>19</v>
      </c>
      <c r="B34" s="37"/>
      <c r="C34" s="37"/>
      <c r="D34" s="37"/>
      <c r="E34" s="37"/>
      <c r="F34" s="26"/>
    </row>
    <row r="35" spans="1:8" ht="8.25" customHeight="1" x14ac:dyDescent="0.35">
      <c r="A35" s="38"/>
      <c r="B35" s="38"/>
      <c r="C35" s="38"/>
      <c r="D35" s="38"/>
      <c r="E35" s="38"/>
      <c r="F35" s="38"/>
    </row>
    <row r="36" spans="1:8" ht="63" customHeight="1" x14ac:dyDescent="0.35">
      <c r="A36" s="37" t="s">
        <v>20</v>
      </c>
      <c r="B36" s="37"/>
      <c r="C36" s="37"/>
      <c r="D36" s="37"/>
      <c r="E36" s="37"/>
      <c r="F36" s="26"/>
    </row>
  </sheetData>
  <sheetProtection algorithmName="SHA-512" hashValue="Ce/GNuN6cUKZL2Ig7gCx4CtmYmQpbT8vmCw99fqhg7zDqJFf++YEsn+M5a/1nDHd1dsT/JEUdoklUzefsEikwA==" saltValue="biC5pGnpvdrc2EzkTeUjag==" spinCount="100000" sheet="1" objects="1" scenarios="1" selectLockedCells="1"/>
  <mergeCells count="14">
    <mergeCell ref="A34:E34"/>
    <mergeCell ref="A36:E36"/>
    <mergeCell ref="A18:B21"/>
    <mergeCell ref="A22:B25"/>
    <mergeCell ref="A26:B29"/>
    <mergeCell ref="A31:B32"/>
    <mergeCell ref="C31:D31"/>
    <mergeCell ref="C32:D32"/>
    <mergeCell ref="A1:E1"/>
    <mergeCell ref="A3:E3"/>
    <mergeCell ref="A5:E5"/>
    <mergeCell ref="A7:B7"/>
    <mergeCell ref="A9:B12"/>
    <mergeCell ref="A13:B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СК Индустриальн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Матвеева Вера</dc:creator>
  <cp:lastModifiedBy>Матвеева Вера</cp:lastModifiedBy>
  <dcterms:created xsi:type="dcterms:W3CDTF">2026-08-14T04:54:25Z</dcterms:created>
  <dcterms:modified xsi:type="dcterms:W3CDTF">2026-08-14T04:54:48Z</dcterms:modified>
</cp:coreProperties>
</file>